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28" yWindow="65428" windowWidth="23256" windowHeight="12456" activeTab="0"/>
  </bookViews>
  <sheets>
    <sheet name="Wycena gazy" sheetId="1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tc={5447F151-9C1A-482B-8F47-E75BA3E4EC73}</author>
  </authors>
  <commentList>
    <comment ref="U30" authorId="0">
      <text>
        <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Opłata za opakowania zawarta w wartości zakupu gazu </t>
        </r>
      </text>
    </comment>
  </commentList>
</comments>
</file>

<file path=xl/sharedStrings.xml><?xml version="1.0" encoding="utf-8"?>
<sst xmlns="http://schemas.openxmlformats.org/spreadsheetml/2006/main" count="93" uniqueCount="62">
  <si>
    <t>LP</t>
  </si>
  <si>
    <t>Nazwa towaru z minimalnymi wymaganymi parametrami</t>
  </si>
  <si>
    <t>Planowane (szacunkowe) zużycie gazu w okresie 12 mc.</t>
  </si>
  <si>
    <t>Oferent</t>
  </si>
  <si>
    <t>Ilość opakowań</t>
  </si>
  <si>
    <t>Orientacyjna ilość gazu w opakowaniu</t>
  </si>
  <si>
    <r>
      <t>Jednostka miary                              (m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lub kg)</t>
    </r>
  </si>
  <si>
    <r>
      <rPr>
        <b/>
        <sz val="10"/>
        <color rgb="FF000000"/>
        <rFont val="Calibri"/>
        <family val="2"/>
      </rPr>
      <t xml:space="preserve">Szacunkowe zużucie w okresie 12 mc. </t>
    </r>
    <r>
      <rPr>
        <b/>
        <sz val="10"/>
        <color rgb="FFFF0000"/>
        <rFont val="Calibri"/>
        <family val="2"/>
      </rPr>
      <t>(kol. 10 x kol. 11)</t>
    </r>
  </si>
  <si>
    <r>
      <rPr>
        <b/>
        <sz val="10"/>
        <color rgb="FF000000"/>
        <rFont val="Calibri"/>
        <family val="2"/>
      </rPr>
      <t>Ilość gazu w butli Oferenta w jedostce poz</t>
    </r>
    <r>
      <rPr>
        <b/>
        <sz val="10"/>
        <color rgb="FFFF0000"/>
        <rFont val="Calibri"/>
        <family val="2"/>
      </rPr>
      <t>. 12</t>
    </r>
  </si>
  <si>
    <t>kod produktu</t>
  </si>
  <si>
    <r>
      <t>Cena za jednostkę miary, PLN netto za  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/kg (wg kol. 16)</t>
    </r>
  </si>
  <si>
    <t>Cena jednostkowa opakowania (butli)</t>
  </si>
  <si>
    <r>
      <rPr>
        <b/>
        <sz val="10"/>
        <color rgb="FF000000"/>
        <rFont val="Calibri"/>
        <family val="2"/>
      </rPr>
      <t xml:space="preserve">Wartość zakupu gazu [PLN netto] </t>
    </r>
    <r>
      <rPr>
        <b/>
        <sz val="10"/>
        <color rgb="FFFF0000"/>
        <rFont val="Calibri"/>
        <family val="2"/>
      </rPr>
      <t>(kol. 13 x kol. 16)</t>
    </r>
  </si>
  <si>
    <t>Nazwa przedmiotu zamówienia</t>
  </si>
  <si>
    <t>klasa czystości</t>
  </si>
  <si>
    <t>Szczgółowy opis jakościowy                                          (dodatkowe parametry - informacje, skład, ciśnienie, wielkości wiązek, itp.)</t>
  </si>
  <si>
    <t>Poj. wodna butli lub wiązki, litr</t>
  </si>
  <si>
    <t>Rodzaj reduktora przyłącza             (np. DIN 9, DIN 13, 1/2", 3/8")</t>
  </si>
  <si>
    <t xml:space="preserve">ilość opakowań Kraków Zakopiańska </t>
  </si>
  <si>
    <t>Łącznie opak.</t>
  </si>
  <si>
    <t>ilość dzierżawa butli/wiązek</t>
  </si>
  <si>
    <t>7a</t>
  </si>
  <si>
    <t>Argon czysty</t>
  </si>
  <si>
    <t>m3</t>
  </si>
  <si>
    <t>Azot czysty</t>
  </si>
  <si>
    <t>6.0</t>
  </si>
  <si>
    <t>kg</t>
  </si>
  <si>
    <t>Hel czysty</t>
  </si>
  <si>
    <t>Tlen czysty</t>
  </si>
  <si>
    <t>200 bar</t>
  </si>
  <si>
    <t>Razem:</t>
  </si>
  <si>
    <t>Łączna wartość zakupu gazów [PLN netto]:</t>
  </si>
  <si>
    <t xml:space="preserve">Podtlenek azotu </t>
  </si>
  <si>
    <t>Dzierżawa butli w okresie 12 mc.</t>
  </si>
  <si>
    <t xml:space="preserve">Dzierżawa </t>
  </si>
  <si>
    <t>Jednostka miary</t>
  </si>
  <si>
    <t>Stawka dzienna  [PLN netto]</t>
  </si>
  <si>
    <t>Wartość na 12 mc  [PLN netto]</t>
  </si>
  <si>
    <t>Pola żólte wypełnia oferent</t>
  </si>
  <si>
    <t>Dzierżawa dzienna butli gazów technicznych</t>
  </si>
  <si>
    <t>szt.</t>
  </si>
  <si>
    <t>Dzierżawa dzienna butli gazów specjalnych</t>
  </si>
  <si>
    <t>Łączna wartość dzierżawy w okresie 12 mc  [PLN netto]</t>
  </si>
  <si>
    <t xml:space="preserve">Opłaty okołobutlowe wynikające z zrealaizowanych dostaw </t>
  </si>
  <si>
    <t xml:space="preserve">Łącznie opak. </t>
  </si>
  <si>
    <t>Drogowa za każdą butle</t>
  </si>
  <si>
    <t>Energetyczna za każdą butle</t>
  </si>
  <si>
    <t>Energetyczna za każdą wiązkę</t>
  </si>
  <si>
    <t>Łączna opłat okołobutlowych  [PLN netto]</t>
  </si>
  <si>
    <t>* - dopuszcza się podanie wspólnej ceny jednostkowej dla opłaty drogowej i energetycznej</t>
  </si>
  <si>
    <t>Średnia do szacunku - zad. 2</t>
  </si>
  <si>
    <t>Wycena gazów</t>
  </si>
  <si>
    <t>Wycena dzierżawy</t>
  </si>
  <si>
    <t>Wycena opłat okołobutlowych</t>
  </si>
  <si>
    <t>Wycena gazów [PLN netto]</t>
  </si>
  <si>
    <t xml:space="preserve">Wycena dzierżawy </t>
  </si>
  <si>
    <t>SUMA CAŁOŚĆ NETTO</t>
  </si>
  <si>
    <t>SUMA CAŁOŚĆ BRUTTO</t>
  </si>
  <si>
    <t>6.8</t>
  </si>
  <si>
    <t>2.0</t>
  </si>
  <si>
    <t xml:space="preserve">*W kolumnie nr 15 Zamawiający zaleca uzupełnienie kodu produktu, brak uzupełniania nie skutkuje odrzuceniem oferty </t>
  </si>
  <si>
    <t xml:space="preserve">Nr sprawy: CM-240-7/24 Załącznik nr 1 Formularz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</si>
</sst>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1"/>
      <color rgb="FF444444"/>
      <name val="Calibri"/>
      <family val="2"/>
    </font>
    <font>
      <b/>
      <sz val="11"/>
      <color rgb="FF444444"/>
      <name val="Calibri"/>
      <family val="2"/>
    </font>
    <font>
      <sz val="10"/>
      <color rgb="FF444444"/>
      <name val="Calibri"/>
      <family val="2"/>
    </font>
    <font>
      <b/>
      <sz val="10"/>
      <color rgb="FF444444"/>
      <name val="Calibri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3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4" borderId="1" xfId="2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" fontId="11" fillId="5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>
      <alignment horizontal="right" vertical="center"/>
    </xf>
    <xf numFmtId="164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2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>
      <alignment horizontal="right" vertical="center"/>
    </xf>
    <xf numFmtId="164" fontId="3" fillId="4" borderId="5" xfId="21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1" fontId="14" fillId="0" borderId="3" xfId="0" applyNumberFormat="1" applyFont="1" applyBorder="1" applyProtection="1">
      <protection locked="0"/>
    </xf>
    <xf numFmtId="164" fontId="6" fillId="8" borderId="1" xfId="21" applyNumberFormat="1" applyFont="1" applyFill="1" applyBorder="1" applyAlignment="1" applyProtection="1">
      <alignment vertical="center"/>
      <protection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17" fillId="9" borderId="1" xfId="0" applyFont="1" applyFill="1" applyBorder="1"/>
    <xf numFmtId="0" fontId="16" fillId="10" borderId="1" xfId="0" applyFont="1" applyFill="1" applyBorder="1" applyAlignment="1">
      <alignment wrapText="1"/>
    </xf>
    <xf numFmtId="0" fontId="10" fillId="6" borderId="0" xfId="0" applyFont="1" applyFill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 wrapText="1"/>
      <protection locked="0"/>
    </xf>
    <xf numFmtId="0" fontId="5" fillId="11" borderId="6" xfId="0" applyFont="1" applyFill="1" applyBorder="1" applyAlignment="1" applyProtection="1">
      <alignment horizontal="center" vertical="center" wrapText="1"/>
      <protection locked="0"/>
    </xf>
    <xf numFmtId="164" fontId="0" fillId="12" borderId="0" xfId="0" applyNumberFormat="1" applyFill="1"/>
    <xf numFmtId="0" fontId="2" fillId="12" borderId="0" xfId="0" applyFont="1" applyFill="1" applyAlignment="1" applyProtection="1">
      <alignment horizontal="center" vertical="center" wrapText="1"/>
      <protection locked="0"/>
    </xf>
    <xf numFmtId="0" fontId="2" fillId="12" borderId="0" xfId="0" applyFont="1" applyFill="1" applyAlignment="1" applyProtection="1">
      <alignment horizontal="center" wrapText="1"/>
      <protection locked="0"/>
    </xf>
    <xf numFmtId="0" fontId="0" fillId="12" borderId="0" xfId="0" applyFill="1"/>
    <xf numFmtId="0" fontId="6" fillId="12" borderId="0" xfId="0" applyFont="1" applyFill="1" applyAlignment="1" applyProtection="1">
      <alignment horizontal="center"/>
      <protection locked="0"/>
    </xf>
    <xf numFmtId="0" fontId="2" fillId="12" borderId="0" xfId="0" applyFont="1" applyFill="1" applyAlignment="1" applyProtection="1">
      <alignment horizontal="center" vertical="center"/>
      <protection locked="0"/>
    </xf>
    <xf numFmtId="164" fontId="2" fillId="12" borderId="0" xfId="0" applyNumberFormat="1" applyFont="1" applyFill="1" applyProtection="1">
      <protection locked="0"/>
    </xf>
    <xf numFmtId="0" fontId="0" fillId="12" borderId="0" xfId="0" applyFill="1" applyProtection="1">
      <protection locked="0"/>
    </xf>
    <xf numFmtId="0" fontId="13" fillId="12" borderId="0" xfId="0" applyFont="1" applyFill="1" applyAlignment="1" applyProtection="1">
      <alignment horizontal="right"/>
      <protection locked="0"/>
    </xf>
    <xf numFmtId="0" fontId="14" fillId="12" borderId="0" xfId="0" applyFont="1" applyFill="1" applyProtection="1">
      <protection locked="0"/>
    </xf>
    <xf numFmtId="1" fontId="14" fillId="12" borderId="0" xfId="0" applyNumberFormat="1" applyFont="1" applyFill="1" applyProtection="1">
      <protection locked="0"/>
    </xf>
    <xf numFmtId="0" fontId="13" fillId="12" borderId="0" xfId="0" applyFont="1" applyFill="1" applyAlignment="1" applyProtection="1">
      <alignment horizontal="center"/>
      <protection locked="0"/>
    </xf>
    <xf numFmtId="164" fontId="19" fillId="12" borderId="0" xfId="0" applyNumberFormat="1" applyFont="1" applyFill="1" applyAlignment="1" applyProtection="1">
      <alignment horizontal="right" vertical="center"/>
      <protection locked="0"/>
    </xf>
    <xf numFmtId="164" fontId="14" fillId="12" borderId="0" xfId="0" applyNumberFormat="1" applyFont="1" applyFill="1" applyProtection="1">
      <protection locked="0"/>
    </xf>
    <xf numFmtId="0" fontId="2" fillId="12" borderId="0" xfId="0" applyFont="1" applyFill="1" applyAlignment="1">
      <alignment horizontal="center" vertical="center" wrapText="1"/>
    </xf>
    <xf numFmtId="0" fontId="0" fillId="12" borderId="0" xfId="0" applyFill="1" applyAlignment="1" applyProtection="1">
      <alignment horizontal="center"/>
      <protection locked="0"/>
    </xf>
    <xf numFmtId="164" fontId="13" fillId="12" borderId="0" xfId="0" applyNumberFormat="1" applyFont="1" applyFill="1" applyAlignment="1" applyProtection="1">
      <alignment horizontal="right" vertical="center"/>
      <protection locked="0"/>
    </xf>
    <xf numFmtId="164" fontId="0" fillId="12" borderId="0" xfId="0" applyNumberFormat="1" applyFill="1" applyProtection="1">
      <protection locked="0"/>
    </xf>
    <xf numFmtId="0" fontId="15" fillId="12" borderId="0" xfId="0" applyFont="1" applyFill="1" applyAlignment="1">
      <alignment vertical="center"/>
    </xf>
    <xf numFmtId="0" fontId="23" fillId="12" borderId="0" xfId="0" applyFont="1" applyFill="1" applyProtection="1"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2" fillId="12" borderId="0" xfId="0" applyFont="1" applyFill="1" applyAlignment="1" applyProtection="1">
      <alignment vertical="center" wrapText="1"/>
      <protection locked="0"/>
    </xf>
    <xf numFmtId="0" fontId="6" fillId="13" borderId="1" xfId="0" applyFont="1" applyFill="1" applyBorder="1" applyProtection="1">
      <protection locked="0"/>
    </xf>
    <xf numFmtId="1" fontId="6" fillId="14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14" borderId="1" xfId="0" applyNumberFormat="1" applyFont="1" applyFill="1" applyBorder="1" applyProtection="1">
      <protection locked="0"/>
    </xf>
    <xf numFmtId="1" fontId="6" fillId="12" borderId="0" xfId="0" applyNumberFormat="1" applyFont="1" applyFill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right"/>
      <protection locked="0"/>
    </xf>
    <xf numFmtId="1" fontId="14" fillId="0" borderId="1" xfId="0" applyNumberFormat="1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64" fontId="19" fillId="0" borderId="8" xfId="0" applyNumberFormat="1" applyFont="1" applyBorder="1" applyAlignment="1" applyProtection="1">
      <alignment horizontal="right" vertical="center"/>
      <protection locked="0"/>
    </xf>
    <xf numFmtId="0" fontId="19" fillId="12" borderId="0" xfId="0" applyFont="1" applyFill="1" applyAlignment="1" applyProtection="1">
      <alignment horizontal="right" vertical="center" wrapText="1"/>
      <protection locked="0"/>
    </xf>
    <xf numFmtId="0" fontId="31" fillId="12" borderId="0" xfId="0" applyFont="1" applyFill="1" applyAlignment="1" applyProtection="1">
      <alignment horizontal="center"/>
      <protection locked="0"/>
    </xf>
    <xf numFmtId="0" fontId="2" fillId="13" borderId="1" xfId="0" applyFont="1" applyFill="1" applyBorder="1" applyAlignment="1" applyProtection="1">
      <alignment horizontal="center"/>
      <protection locked="0"/>
    </xf>
    <xf numFmtId="0" fontId="32" fillId="12" borderId="0" xfId="0" applyFont="1" applyFill="1" applyAlignment="1" applyProtection="1">
      <alignment horizontal="center" wrapText="1"/>
      <protection locked="0"/>
    </xf>
    <xf numFmtId="0" fontId="0" fillId="13" borderId="1" xfId="0" applyFill="1" applyBorder="1" applyProtection="1">
      <protection locked="0"/>
    </xf>
    <xf numFmtId="0" fontId="0" fillId="14" borderId="1" xfId="0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Protection="1">
      <protection locked="0"/>
    </xf>
    <xf numFmtId="1" fontId="33" fillId="15" borderId="0" xfId="0" applyNumberFormat="1" applyFont="1" applyFill="1" applyAlignment="1">
      <alignment horizontal="center"/>
    </xf>
    <xf numFmtId="0" fontId="34" fillId="12" borderId="0" xfId="0" applyFont="1" applyFill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right"/>
      <protection locked="0"/>
    </xf>
    <xf numFmtId="1" fontId="14" fillId="0" borderId="6" xfId="0" applyNumberFormat="1" applyFont="1" applyBorder="1" applyProtection="1">
      <protection locked="0"/>
    </xf>
    <xf numFmtId="0" fontId="30" fillId="0" borderId="6" xfId="0" applyFont="1" applyBorder="1" applyAlignment="1" applyProtection="1">
      <alignment horizontal="center" wrapText="1"/>
      <protection locked="0"/>
    </xf>
    <xf numFmtId="164" fontId="19" fillId="0" borderId="9" xfId="0" applyNumberFormat="1" applyFont="1" applyBorder="1" applyAlignment="1" applyProtection="1">
      <alignment horizontal="right" vertical="center"/>
      <protection locked="0"/>
    </xf>
    <xf numFmtId="164" fontId="19" fillId="0" borderId="6" xfId="0" applyNumberFormat="1" applyFont="1" applyBorder="1" applyAlignment="1" applyProtection="1">
      <alignment horizontal="right" vertical="center"/>
      <protection locked="0"/>
    </xf>
    <xf numFmtId="0" fontId="30" fillId="12" borderId="0" xfId="0" applyFont="1" applyFill="1" applyAlignment="1" applyProtection="1">
      <alignment horizontal="center" wrapText="1"/>
      <protection locked="0"/>
    </xf>
    <xf numFmtId="1" fontId="0" fillId="0" borderId="0" xfId="0" applyNumberFormat="1" applyProtection="1">
      <protection locked="0"/>
    </xf>
    <xf numFmtId="8" fontId="18" fillId="0" borderId="2" xfId="0" applyNumberFormat="1" applyFont="1" applyBorder="1" applyAlignment="1">
      <alignment horizontal="right" vertical="center"/>
    </xf>
    <xf numFmtId="0" fontId="23" fillId="13" borderId="10" xfId="0" applyFont="1" applyFill="1" applyBorder="1" applyProtection="1">
      <protection locked="0"/>
    </xf>
    <xf numFmtId="0" fontId="23" fillId="13" borderId="11" xfId="0" applyFont="1" applyFill="1" applyBorder="1" applyProtection="1">
      <protection locked="0"/>
    </xf>
    <xf numFmtId="0" fontId="23" fillId="13" borderId="12" xfId="0" applyFont="1" applyFill="1" applyBorder="1" applyProtection="1">
      <protection locked="0"/>
    </xf>
    <xf numFmtId="0" fontId="23" fillId="13" borderId="13" xfId="0" applyFont="1" applyFill="1" applyBorder="1" applyProtection="1">
      <protection locked="0"/>
    </xf>
    <xf numFmtId="0" fontId="6" fillId="12" borderId="1" xfId="0" applyFont="1" applyFill="1" applyBorder="1" applyAlignment="1" applyProtection="1">
      <alignment horizontal="center"/>
      <protection locked="0"/>
    </xf>
    <xf numFmtId="0" fontId="7" fillId="12" borderId="11" xfId="20" applyFont="1" applyFill="1" applyBorder="1" applyAlignment="1">
      <alignment horizontal="left" vertical="center"/>
      <protection/>
    </xf>
    <xf numFmtId="49" fontId="7" fillId="12" borderId="1" xfId="0" applyNumberFormat="1" applyFont="1" applyFill="1" applyBorder="1" applyAlignment="1">
      <alignment horizontal="center" vertical="center" wrapText="1"/>
    </xf>
    <xf numFmtId="0" fontId="7" fillId="12" borderId="1" xfId="20" applyFont="1" applyFill="1" applyBorder="1" applyAlignment="1">
      <alignment horizontal="center" vertical="center" wrapText="1"/>
      <protection/>
    </xf>
    <xf numFmtId="0" fontId="7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10" fillId="12" borderId="14" xfId="0" applyFont="1" applyFill="1" applyBorder="1" applyAlignment="1" applyProtection="1">
      <alignment horizontal="center" vertical="center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1" fontId="11" fillId="16" borderId="15" xfId="0" applyNumberFormat="1" applyFont="1" applyFill="1" applyBorder="1" applyAlignment="1" applyProtection="1">
      <alignment horizontal="center" vertical="center"/>
      <protection locked="0"/>
    </xf>
    <xf numFmtId="0" fontId="8" fillId="12" borderId="1" xfId="20" applyFont="1" applyFill="1" applyBorder="1" applyAlignment="1" applyProtection="1">
      <alignment horizontal="center" vertical="center"/>
      <protection locked="0"/>
    </xf>
    <xf numFmtId="0" fontId="12" fillId="12" borderId="1" xfId="20" applyFont="1" applyFill="1" applyBorder="1" applyAlignment="1" applyProtection="1">
      <alignment horizontal="center" vertical="center"/>
      <protection locked="0"/>
    </xf>
    <xf numFmtId="164" fontId="6" fillId="12" borderId="1" xfId="21" applyNumberFormat="1" applyFont="1" applyFill="1" applyBorder="1" applyAlignment="1" applyProtection="1">
      <alignment vertical="center"/>
      <protection/>
    </xf>
    <xf numFmtId="164" fontId="3" fillId="12" borderId="1" xfId="21" applyNumberFormat="1" applyFont="1" applyFill="1" applyBorder="1" applyAlignment="1" applyProtection="1">
      <alignment vertical="center"/>
      <protection/>
    </xf>
    <xf numFmtId="0" fontId="29" fillId="12" borderId="14" xfId="0" applyFont="1" applyFill="1" applyBorder="1" applyAlignment="1" applyProtection="1">
      <alignment horizontal="center" vertical="center"/>
      <protection locked="0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2" borderId="11" xfId="20" applyFont="1" applyFill="1" applyBorder="1" applyAlignment="1">
      <alignment horizontal="left" vertical="center"/>
      <protection/>
    </xf>
    <xf numFmtId="0" fontId="9" fillId="12" borderId="11" xfId="20" applyFont="1" applyFill="1" applyBorder="1" applyAlignment="1">
      <alignment horizontal="center" vertical="center" wrapText="1"/>
      <protection/>
    </xf>
    <xf numFmtId="0" fontId="9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7" fillId="12" borderId="1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164" fontId="3" fillId="12" borderId="5" xfId="21" applyNumberFormat="1" applyFont="1" applyFill="1" applyBorder="1" applyAlignment="1" applyProtection="1">
      <alignment vertical="center"/>
      <protection/>
    </xf>
    <xf numFmtId="0" fontId="28" fillId="17" borderId="1" xfId="0" applyFont="1" applyFill="1" applyBorder="1" applyAlignment="1">
      <alignment wrapText="1"/>
    </xf>
    <xf numFmtId="0" fontId="17" fillId="12" borderId="1" xfId="0" applyFont="1" applyFill="1" applyBorder="1" applyAlignment="1">
      <alignment horizontal="center"/>
    </xf>
    <xf numFmtId="0" fontId="17" fillId="12" borderId="1" xfId="0" applyFont="1" applyFill="1" applyBorder="1"/>
    <xf numFmtId="0" fontId="17" fillId="12" borderId="1" xfId="0" applyFont="1" applyFill="1" applyBorder="1" applyAlignment="1">
      <alignment horizontal="center" vertical="center"/>
    </xf>
    <xf numFmtId="0" fontId="10" fillId="12" borderId="4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wrapText="1"/>
      <protection locked="0"/>
    </xf>
    <xf numFmtId="164" fontId="19" fillId="0" borderId="0" xfId="0" applyNumberFormat="1" applyFont="1" applyAlignment="1" applyProtection="1">
      <alignment horizontal="right" vertical="center"/>
      <protection locked="0"/>
    </xf>
    <xf numFmtId="1" fontId="14" fillId="0" borderId="0" xfId="0" applyNumberFormat="1" applyFont="1" applyProtection="1">
      <protection locked="0"/>
    </xf>
    <xf numFmtId="0" fontId="23" fillId="13" borderId="1" xfId="0" applyFont="1" applyFill="1" applyBorder="1" applyProtection="1"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wrapText="1"/>
      <protection locked="0"/>
    </xf>
    <xf numFmtId="1" fontId="6" fillId="13" borderId="1" xfId="0" applyNumberFormat="1" applyFon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0" fontId="2" fillId="13" borderId="8" xfId="0" applyFont="1" applyFill="1" applyBorder="1" applyAlignment="1" applyProtection="1">
      <alignment horizontal="center" vertical="center" wrapText="1"/>
      <protection locked="0"/>
    </xf>
    <xf numFmtId="164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1" xfId="0" applyNumberFormat="1" applyFont="1" applyFill="1" applyBorder="1" applyProtection="1">
      <protection locked="0"/>
    </xf>
    <xf numFmtId="164" fontId="2" fillId="13" borderId="8" xfId="0" applyNumberFormat="1" applyFont="1" applyFill="1" applyBorder="1" applyProtection="1">
      <protection locked="0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 applyProtection="1">
      <alignment horizontal="center"/>
      <protection locked="0"/>
    </xf>
    <xf numFmtId="164" fontId="0" fillId="8" borderId="1" xfId="0" applyNumberFormat="1" applyFill="1" applyBorder="1"/>
    <xf numFmtId="164" fontId="19" fillId="8" borderId="1" xfId="0" applyNumberFormat="1" applyFont="1" applyFill="1" applyBorder="1" applyAlignment="1" applyProtection="1">
      <alignment horizontal="right" vertical="center"/>
      <protection locked="0"/>
    </xf>
    <xf numFmtId="164" fontId="19" fillId="8" borderId="6" xfId="0" applyNumberFormat="1" applyFont="1" applyFill="1" applyBorder="1" applyAlignment="1" applyProtection="1">
      <alignment horizontal="right" vertical="center"/>
      <protection locked="0"/>
    </xf>
    <xf numFmtId="49" fontId="9" fillId="12" borderId="1" xfId="20" applyNumberFormat="1" applyFont="1" applyFill="1" applyBorder="1" applyAlignment="1">
      <alignment horizontal="center" vertical="center"/>
      <protection/>
    </xf>
    <xf numFmtId="0" fontId="35" fillId="12" borderId="0" xfId="0" applyFont="1" applyFill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11" borderId="16" xfId="0" applyFont="1" applyFill="1" applyBorder="1" applyAlignment="1" applyProtection="1">
      <alignment horizontal="center" vertical="center" wrapText="1"/>
      <protection locked="0"/>
    </xf>
    <xf numFmtId="0" fontId="3" fillId="11" borderId="16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2" fontId="3" fillId="11" borderId="16" xfId="0" applyNumberFormat="1" applyFont="1" applyFill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 applyProtection="1">
      <alignment horizontal="center" wrapText="1"/>
      <protection locked="0"/>
    </xf>
    <xf numFmtId="0" fontId="3" fillId="1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  <protection locked="0"/>
    </xf>
    <xf numFmtId="0" fontId="5" fillId="11" borderId="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4" fillId="13" borderId="1" xfId="0" applyFont="1" applyFill="1" applyBorder="1" applyAlignment="1" applyProtection="1">
      <alignment horizontal="center"/>
      <protection locked="0"/>
    </xf>
    <xf numFmtId="0" fontId="23" fillId="13" borderId="1" xfId="0" applyFont="1" applyFill="1" applyBorder="1" applyAlignment="1" applyProtection="1">
      <alignment horizontal="left"/>
      <protection locked="0"/>
    </xf>
    <xf numFmtId="0" fontId="20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13" borderId="7" xfId="0" applyFont="1" applyFill="1" applyBorder="1" applyAlignment="1" applyProtection="1">
      <alignment horizontal="center"/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0" fontId="2" fillId="13" borderId="18" xfId="0" applyFont="1" applyFill="1" applyBorder="1" applyAlignment="1" applyProtection="1">
      <alignment horizontal="center"/>
      <protection locked="0"/>
    </xf>
    <xf numFmtId="0" fontId="25" fillId="13" borderId="1" xfId="0" applyFont="1" applyFill="1" applyBorder="1" applyAlignment="1" applyProtection="1">
      <alignment horizontal="left"/>
      <protection locked="0"/>
    </xf>
    <xf numFmtId="0" fontId="6" fillId="13" borderId="1" xfId="0" applyFont="1" applyFill="1" applyBorder="1" applyAlignment="1" applyProtection="1">
      <alignment horizontal="left"/>
      <protection locked="0"/>
    </xf>
    <xf numFmtId="0" fontId="6" fillId="13" borderId="8" xfId="0" applyFont="1" applyFill="1" applyBorder="1" applyAlignment="1" applyProtection="1">
      <alignment horizontal="left"/>
      <protection locked="0"/>
    </xf>
    <xf numFmtId="0" fontId="3" fillId="13" borderId="5" xfId="0" applyFont="1" applyFill="1" applyBorder="1" applyAlignment="1" applyProtection="1">
      <alignment horizontal="center" vertical="center" wrapText="1"/>
      <protection locked="0"/>
    </xf>
    <xf numFmtId="0" fontId="3" fillId="13" borderId="6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3" borderId="5" xfId="0" applyFont="1" applyFill="1" applyBorder="1" applyAlignment="1" applyProtection="1">
      <alignment horizontal="center" vertical="center"/>
      <protection locked="0"/>
    </xf>
    <xf numFmtId="0" fontId="2" fillId="13" borderId="16" xfId="0" applyFont="1" applyFill="1" applyBorder="1" applyAlignment="1" applyProtection="1">
      <alignment horizontal="center" vertical="center"/>
      <protection locked="0"/>
    </xf>
    <xf numFmtId="0" fontId="2" fillId="13" borderId="6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2" fontId="16" fillId="11" borderId="16" xfId="0" applyNumberFormat="1" applyFont="1" applyFill="1" applyBorder="1" applyAlignment="1">
      <alignment vertical="center" wrapText="1"/>
    </xf>
    <xf numFmtId="2" fontId="3" fillId="11" borderId="16" xfId="0" applyNumberFormat="1" applyFont="1" applyFill="1" applyBorder="1" applyAlignment="1">
      <alignment vertical="center" wrapText="1"/>
    </xf>
    <xf numFmtId="2" fontId="3" fillId="11" borderId="6" xfId="0" applyNumberFormat="1" applyFont="1" applyFill="1" applyBorder="1" applyAlignment="1">
      <alignment vertical="center" wrapText="1"/>
    </xf>
    <xf numFmtId="49" fontId="3" fillId="13" borderId="5" xfId="0" applyNumberFormat="1" applyFont="1" applyFill="1" applyBorder="1" applyAlignment="1">
      <alignment horizontal="center" vertical="center" wrapText="1"/>
    </xf>
    <xf numFmtId="49" fontId="3" fillId="13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 2" xfId="21"/>
    <cellStyle name="Walutowy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arzyna Kosałka–Nadkańska | Łukasiewicz – KIT" id="{380ADFB4-275F-4339-A5D4-943EA071D689}" userId="S::katarzyna.kosalka@kit.lukasiewicz.gov.pl::0323b8b5-2f92-4269-9414-cbac3c4e57ad" providerId="AD"/>
</personList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0" dT="2024-03-11T10:42:40.25" personId="{380ADFB4-275F-4339-A5D4-943EA071D689}" id="{5447F151-9C1A-482B-8F47-E75BA3E4EC73}">
    <text xml:space="preserve">Opłata za opakowania zawarta w wartości zakupu gazu 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04F8F-809C-453C-B761-4D0338B1F97A}">
  <sheetPr>
    <pageSetUpPr fitToPage="1"/>
  </sheetPr>
  <dimension ref="A1:U48"/>
  <sheetViews>
    <sheetView tabSelected="1" zoomScale="70" zoomScaleNormal="70" workbookViewId="0" topLeftCell="A1">
      <pane ySplit="6" topLeftCell="A7" activePane="bottomLeft" state="frozen"/>
      <selection pane="bottomLeft" activeCell="Q8" sqref="Q8"/>
    </sheetView>
  </sheetViews>
  <sheetFormatPr defaultColWidth="9.140625" defaultRowHeight="15"/>
  <cols>
    <col min="2" max="2" width="22.8515625" style="0" customWidth="1"/>
    <col min="4" max="4" width="30.28125" style="0" customWidth="1"/>
    <col min="6" max="6" width="13.140625" style="0" customWidth="1"/>
    <col min="7" max="7" width="17.28125" style="0" customWidth="1"/>
    <col min="8" max="8" width="32.140625" style="0" customWidth="1"/>
    <col min="9" max="9" width="10.57421875" style="0" customWidth="1"/>
    <col min="10" max="10" width="12.00390625" style="0" customWidth="1"/>
    <col min="11" max="11" width="14.57421875" style="0" customWidth="1"/>
    <col min="12" max="12" width="13.28125" style="0" customWidth="1"/>
    <col min="13" max="13" width="15.00390625" style="0" customWidth="1"/>
    <col min="14" max="14" width="13.421875" style="0" customWidth="1"/>
    <col min="15" max="15" width="15.421875" style="0" customWidth="1"/>
    <col min="16" max="16" width="11.8515625" style="0" customWidth="1"/>
    <col min="17" max="17" width="17.140625" style="0" customWidth="1"/>
  </cols>
  <sheetData>
    <row r="1" spans="1:17" ht="28.5" customHeight="1">
      <c r="A1" s="152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15">
      <c r="A2" s="162" t="s">
        <v>0</v>
      </c>
      <c r="B2" s="165" t="s">
        <v>1</v>
      </c>
      <c r="C2" s="165"/>
      <c r="D2" s="165"/>
      <c r="E2" s="165"/>
      <c r="F2" s="165"/>
      <c r="G2" s="161" t="s">
        <v>2</v>
      </c>
      <c r="H2" s="161"/>
      <c r="I2" s="161"/>
      <c r="J2" s="161"/>
      <c r="K2" s="161"/>
      <c r="L2" s="161"/>
      <c r="M2" s="161" t="s">
        <v>3</v>
      </c>
      <c r="N2" s="161"/>
      <c r="O2" s="161"/>
      <c r="P2" s="161"/>
      <c r="Q2" s="161"/>
    </row>
    <row r="3" spans="1:17" ht="15">
      <c r="A3" s="163"/>
      <c r="B3" s="165"/>
      <c r="C3" s="165"/>
      <c r="D3" s="165"/>
      <c r="E3" s="165"/>
      <c r="F3" s="165"/>
      <c r="G3" s="166" t="s">
        <v>4</v>
      </c>
      <c r="H3" s="166"/>
      <c r="I3" s="166"/>
      <c r="J3" s="136" t="s">
        <v>5</v>
      </c>
      <c r="K3" s="136" t="s">
        <v>6</v>
      </c>
      <c r="L3" s="135" t="s">
        <v>7</v>
      </c>
      <c r="M3" s="135" t="s">
        <v>8</v>
      </c>
      <c r="N3" s="136" t="s">
        <v>9</v>
      </c>
      <c r="O3" s="138" t="s">
        <v>10</v>
      </c>
      <c r="P3" s="138" t="s">
        <v>11</v>
      </c>
      <c r="Q3" s="168" t="s">
        <v>12</v>
      </c>
    </row>
    <row r="4" spans="1:17" ht="15">
      <c r="A4" s="163"/>
      <c r="B4" s="141" t="s">
        <v>13</v>
      </c>
      <c r="C4" s="171" t="s">
        <v>14</v>
      </c>
      <c r="D4" s="141" t="s">
        <v>15</v>
      </c>
      <c r="E4" s="141" t="s">
        <v>16</v>
      </c>
      <c r="F4" s="159" t="s">
        <v>17</v>
      </c>
      <c r="G4" s="143" t="s">
        <v>18</v>
      </c>
      <c r="H4" s="26"/>
      <c r="I4" s="143" t="s">
        <v>19</v>
      </c>
      <c r="J4" s="136"/>
      <c r="K4" s="136"/>
      <c r="L4" s="136"/>
      <c r="M4" s="136"/>
      <c r="N4" s="136"/>
      <c r="O4" s="138"/>
      <c r="P4" s="138"/>
      <c r="Q4" s="169"/>
    </row>
    <row r="5" spans="1:17" ht="85.5" customHeight="1">
      <c r="A5" s="164"/>
      <c r="B5" s="142"/>
      <c r="C5" s="172"/>
      <c r="D5" s="142"/>
      <c r="E5" s="142"/>
      <c r="F5" s="160"/>
      <c r="G5" s="144"/>
      <c r="H5" s="27" t="s">
        <v>20</v>
      </c>
      <c r="I5" s="144"/>
      <c r="J5" s="137"/>
      <c r="K5" s="137"/>
      <c r="L5" s="137"/>
      <c r="M5" s="137"/>
      <c r="N5" s="137"/>
      <c r="O5" s="139"/>
      <c r="P5" s="139"/>
      <c r="Q5" s="170"/>
    </row>
    <row r="6" spans="1:17" ht="15">
      <c r="A6" s="1">
        <v>1</v>
      </c>
      <c r="B6" s="2">
        <v>2</v>
      </c>
      <c r="C6" s="2">
        <v>3</v>
      </c>
      <c r="D6" s="2">
        <v>4</v>
      </c>
      <c r="E6" s="2">
        <v>5</v>
      </c>
      <c r="F6" s="1">
        <v>6</v>
      </c>
      <c r="G6" s="1">
        <v>7</v>
      </c>
      <c r="H6" s="1" t="s">
        <v>21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2">
        <v>16</v>
      </c>
      <c r="P6" s="2">
        <v>17</v>
      </c>
      <c r="Q6" s="2">
        <v>18</v>
      </c>
    </row>
    <row r="7" spans="1:17" s="31" customFormat="1" ht="21" customHeight="1">
      <c r="A7" s="84">
        <v>1</v>
      </c>
      <c r="B7" s="85" t="s">
        <v>22</v>
      </c>
      <c r="C7" s="86" t="s">
        <v>25</v>
      </c>
      <c r="D7" s="87"/>
      <c r="E7" s="88">
        <v>50</v>
      </c>
      <c r="F7" s="89"/>
      <c r="G7" s="90">
        <v>10</v>
      </c>
      <c r="H7" s="91">
        <v>2</v>
      </c>
      <c r="I7" s="92">
        <f>G7</f>
        <v>10</v>
      </c>
      <c r="J7" s="93">
        <v>10.5</v>
      </c>
      <c r="K7" s="93" t="s">
        <v>23</v>
      </c>
      <c r="L7" s="94">
        <f>I7*J7</f>
        <v>105</v>
      </c>
      <c r="M7" s="49"/>
      <c r="N7" s="49"/>
      <c r="O7" s="8">
        <v>0</v>
      </c>
      <c r="P7" s="95">
        <f>O7*M7</f>
        <v>0</v>
      </c>
      <c r="Q7" s="96">
        <f>L7*O7</f>
        <v>0</v>
      </c>
    </row>
    <row r="8" spans="1:17" s="31" customFormat="1" ht="15">
      <c r="A8" s="84">
        <v>2</v>
      </c>
      <c r="B8" s="85" t="s">
        <v>24</v>
      </c>
      <c r="C8" s="86" t="s">
        <v>58</v>
      </c>
      <c r="D8" s="87"/>
      <c r="E8" s="88">
        <v>50</v>
      </c>
      <c r="F8" s="89"/>
      <c r="G8" s="97">
        <v>3</v>
      </c>
      <c r="H8" s="98">
        <v>1</v>
      </c>
      <c r="I8" s="92">
        <f aca="true" t="shared" si="0" ref="I8:I11">G8</f>
        <v>3</v>
      </c>
      <c r="J8" s="93">
        <v>9.46</v>
      </c>
      <c r="K8" s="93" t="s">
        <v>23</v>
      </c>
      <c r="L8" s="94">
        <f>I8*J8</f>
        <v>28.380000000000003</v>
      </c>
      <c r="M8" s="49"/>
      <c r="N8" s="49"/>
      <c r="O8" s="8">
        <v>0</v>
      </c>
      <c r="P8" s="95">
        <f aca="true" t="shared" si="1" ref="P8:P16">O8*M8</f>
        <v>0</v>
      </c>
      <c r="Q8" s="96">
        <f aca="true" t="shared" si="2" ref="Q8:Q9">L8*O8</f>
        <v>0</v>
      </c>
    </row>
    <row r="9" spans="1:17" s="31" customFormat="1" ht="15">
      <c r="A9" s="84">
        <v>3</v>
      </c>
      <c r="B9" s="100" t="s">
        <v>32</v>
      </c>
      <c r="C9" s="130" t="s">
        <v>59</v>
      </c>
      <c r="D9" s="101"/>
      <c r="E9" s="102">
        <v>50</v>
      </c>
      <c r="F9" s="99"/>
      <c r="G9" s="90">
        <v>1</v>
      </c>
      <c r="H9" s="103">
        <v>1</v>
      </c>
      <c r="I9" s="92">
        <f t="shared" si="0"/>
        <v>1</v>
      </c>
      <c r="J9" s="93">
        <v>37.5</v>
      </c>
      <c r="K9" s="93" t="s">
        <v>26</v>
      </c>
      <c r="L9" s="94">
        <f>I9*J9</f>
        <v>37.5</v>
      </c>
      <c r="M9" s="3"/>
      <c r="N9" s="3"/>
      <c r="O9" s="8">
        <v>0</v>
      </c>
      <c r="P9" s="95">
        <f t="shared" si="1"/>
        <v>0</v>
      </c>
      <c r="Q9" s="96">
        <f t="shared" si="2"/>
        <v>0</v>
      </c>
    </row>
    <row r="10" spans="1:17" s="31" customFormat="1" ht="15">
      <c r="A10" s="84">
        <v>4</v>
      </c>
      <c r="B10" s="104" t="s">
        <v>28</v>
      </c>
      <c r="C10" s="86" t="s">
        <v>25</v>
      </c>
      <c r="D10" s="105"/>
      <c r="E10" s="88">
        <v>50</v>
      </c>
      <c r="F10" s="89"/>
      <c r="G10" s="90">
        <v>3</v>
      </c>
      <c r="H10" s="103">
        <v>1</v>
      </c>
      <c r="I10" s="92">
        <f t="shared" si="0"/>
        <v>3</v>
      </c>
      <c r="J10" s="93">
        <v>10</v>
      </c>
      <c r="K10" s="106" t="s">
        <v>23</v>
      </c>
      <c r="L10" s="94">
        <f aca="true" t="shared" si="3" ref="L10:L11">I10*J10</f>
        <v>30</v>
      </c>
      <c r="M10" s="3"/>
      <c r="N10" s="3"/>
      <c r="O10" s="16">
        <v>0</v>
      </c>
      <c r="P10" s="95">
        <f t="shared" si="1"/>
        <v>0</v>
      </c>
      <c r="Q10" s="107">
        <f aca="true" t="shared" si="4" ref="Q10:Q16">L10*O10</f>
        <v>0</v>
      </c>
    </row>
    <row r="11" spans="1:17" s="31" customFormat="1" ht="15">
      <c r="A11" s="84">
        <v>5</v>
      </c>
      <c r="B11" s="108" t="s">
        <v>27</v>
      </c>
      <c r="C11" s="109" t="s">
        <v>25</v>
      </c>
      <c r="D11" s="110" t="s">
        <v>29</v>
      </c>
      <c r="E11" s="111">
        <v>50</v>
      </c>
      <c r="F11" s="99"/>
      <c r="G11" s="112">
        <v>2</v>
      </c>
      <c r="H11" s="103">
        <v>1</v>
      </c>
      <c r="I11" s="92">
        <f t="shared" si="0"/>
        <v>2</v>
      </c>
      <c r="J11" s="93">
        <v>9.1</v>
      </c>
      <c r="K11" s="99" t="s">
        <v>23</v>
      </c>
      <c r="L11" s="94">
        <f t="shared" si="3"/>
        <v>18.2</v>
      </c>
      <c r="M11" s="3"/>
      <c r="N11" s="3"/>
      <c r="O11" s="8">
        <v>0</v>
      </c>
      <c r="P11" s="95">
        <f>O11*M11</f>
        <v>0</v>
      </c>
      <c r="Q11" s="96">
        <f t="shared" si="4"/>
        <v>0</v>
      </c>
    </row>
    <row r="12" spans="1:17" ht="15" hidden="1">
      <c r="A12" s="19">
        <v>11</v>
      </c>
      <c r="B12" s="24"/>
      <c r="C12" s="23"/>
      <c r="D12" s="23"/>
      <c r="E12" s="23"/>
      <c r="F12" s="22"/>
      <c r="G12" s="15"/>
      <c r="H12" s="25"/>
      <c r="I12" s="7" t="e">
        <f>G12+#REF!+#REF!</f>
        <v>#REF!</v>
      </c>
      <c r="J12" s="6"/>
      <c r="K12" s="6"/>
      <c r="L12" s="5" t="e">
        <f aca="true" t="shared" si="5" ref="L12:L16">I12*J12</f>
        <v>#REF!</v>
      </c>
      <c r="M12" s="3"/>
      <c r="N12" s="3"/>
      <c r="O12" s="16">
        <v>0</v>
      </c>
      <c r="P12" s="21">
        <f t="shared" si="1"/>
        <v>0</v>
      </c>
      <c r="Q12" s="17" t="e">
        <f t="shared" si="4"/>
        <v>#REF!</v>
      </c>
    </row>
    <row r="13" spans="1:17" ht="15" hidden="1">
      <c r="A13" s="19">
        <v>11</v>
      </c>
      <c r="B13" s="24"/>
      <c r="C13" s="23"/>
      <c r="D13" s="23"/>
      <c r="E13" s="23"/>
      <c r="F13" s="22"/>
      <c r="G13" s="15"/>
      <c r="H13" s="25"/>
      <c r="I13" s="7" t="e">
        <f>G13+#REF!+#REF!</f>
        <v>#REF!</v>
      </c>
      <c r="J13" s="6"/>
      <c r="K13" s="6"/>
      <c r="L13" s="5" t="e">
        <f t="shared" si="5"/>
        <v>#REF!</v>
      </c>
      <c r="M13" s="3"/>
      <c r="N13" s="3"/>
      <c r="O13" s="16">
        <v>0</v>
      </c>
      <c r="P13" s="21">
        <f t="shared" si="1"/>
        <v>0</v>
      </c>
      <c r="Q13" s="17" t="e">
        <f t="shared" si="4"/>
        <v>#REF!</v>
      </c>
    </row>
    <row r="14" spans="1:17" ht="15" hidden="1">
      <c r="A14" s="19">
        <v>11</v>
      </c>
      <c r="B14" s="24"/>
      <c r="C14" s="23"/>
      <c r="D14" s="23"/>
      <c r="E14" s="23"/>
      <c r="F14" s="22"/>
      <c r="G14" s="15"/>
      <c r="H14" s="25"/>
      <c r="I14" s="7" t="e">
        <f>G14+#REF!+#REF!</f>
        <v>#REF!</v>
      </c>
      <c r="J14" s="6"/>
      <c r="K14" s="6"/>
      <c r="L14" s="5" t="e">
        <f t="shared" si="5"/>
        <v>#REF!</v>
      </c>
      <c r="M14" s="3"/>
      <c r="N14" s="3"/>
      <c r="O14" s="16">
        <v>0</v>
      </c>
      <c r="P14" s="21">
        <f t="shared" si="1"/>
        <v>0</v>
      </c>
      <c r="Q14" s="17" t="e">
        <f t="shared" si="4"/>
        <v>#REF!</v>
      </c>
    </row>
    <row r="15" spans="1:17" ht="15" hidden="1">
      <c r="A15" s="19">
        <v>11</v>
      </c>
      <c r="B15" s="24"/>
      <c r="C15" s="23"/>
      <c r="D15" s="23"/>
      <c r="E15" s="23"/>
      <c r="F15" s="22"/>
      <c r="G15" s="15"/>
      <c r="H15" s="25"/>
      <c r="I15" s="7" t="e">
        <f>G15+#REF!+#REF!</f>
        <v>#REF!</v>
      </c>
      <c r="J15" s="6"/>
      <c r="K15" s="6"/>
      <c r="L15" s="5" t="e">
        <f t="shared" si="5"/>
        <v>#REF!</v>
      </c>
      <c r="M15" s="3"/>
      <c r="N15" s="3"/>
      <c r="O15" s="16">
        <v>0</v>
      </c>
      <c r="P15" s="21">
        <f t="shared" si="1"/>
        <v>0</v>
      </c>
      <c r="Q15" s="17" t="e">
        <f t="shared" si="4"/>
        <v>#REF!</v>
      </c>
    </row>
    <row r="16" spans="1:17" ht="15" hidden="1">
      <c r="A16" s="19">
        <v>11</v>
      </c>
      <c r="B16" s="24"/>
      <c r="C16" s="23"/>
      <c r="D16" s="23"/>
      <c r="E16" s="23"/>
      <c r="F16" s="22"/>
      <c r="G16" s="15"/>
      <c r="H16" s="25"/>
      <c r="I16" s="7" t="e">
        <f>G16+#REF!+#REF!</f>
        <v>#REF!</v>
      </c>
      <c r="J16" s="6"/>
      <c r="K16" s="6"/>
      <c r="L16" s="5" t="e">
        <f t="shared" si="5"/>
        <v>#REF!</v>
      </c>
      <c r="M16" s="3"/>
      <c r="N16" s="3"/>
      <c r="O16" s="16">
        <v>0</v>
      </c>
      <c r="P16" s="21">
        <f t="shared" si="1"/>
        <v>0</v>
      </c>
      <c r="Q16" s="17" t="e">
        <f t="shared" si="4"/>
        <v>#REF!</v>
      </c>
    </row>
    <row r="17" spans="1:17" ht="43.5" customHeight="1">
      <c r="A17" s="4"/>
      <c r="B17" s="4"/>
      <c r="C17" s="4"/>
      <c r="D17" s="4"/>
      <c r="E17" s="4"/>
      <c r="F17" s="14" t="s">
        <v>30</v>
      </c>
      <c r="G17" s="11">
        <f>SUM(G7:G16)</f>
        <v>19</v>
      </c>
      <c r="H17" s="11">
        <f>SUM(H7:H11)</f>
        <v>6</v>
      </c>
      <c r="I17" s="20">
        <f>SUM(I7:I11)</f>
        <v>19</v>
      </c>
      <c r="J17" s="4"/>
      <c r="K17" s="18"/>
      <c r="L17" s="18"/>
      <c r="M17" s="167" t="s">
        <v>31</v>
      </c>
      <c r="N17" s="167"/>
      <c r="O17" s="167"/>
      <c r="P17" s="167"/>
      <c r="Q17" s="128">
        <f>SUM(Q7:Q11)</f>
        <v>0</v>
      </c>
    </row>
    <row r="18" spans="1:17" ht="18">
      <c r="A18" s="4"/>
      <c r="B18" s="4"/>
      <c r="C18" s="4"/>
      <c r="D18" s="4"/>
      <c r="E18" s="4"/>
      <c r="F18" s="13"/>
      <c r="G18" s="12"/>
      <c r="H18" s="12"/>
      <c r="I18" s="12"/>
      <c r="J18" s="4"/>
      <c r="K18" s="10"/>
      <c r="L18" s="10"/>
      <c r="M18" s="10"/>
      <c r="N18" s="10"/>
      <c r="O18" s="10"/>
      <c r="P18" s="10"/>
      <c r="Q18" s="9"/>
    </row>
    <row r="19" spans="1:17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/>
      <c r="L19" s="10"/>
      <c r="M19" s="10"/>
      <c r="N19" s="10"/>
      <c r="O19" s="10"/>
      <c r="P19" s="10"/>
      <c r="Q19" s="9"/>
    </row>
    <row r="20" spans="1:21" s="31" customFormat="1" ht="58.95" customHeight="1">
      <c r="A20" s="48" t="s">
        <v>0</v>
      </c>
      <c r="B20" s="153" t="s">
        <v>33</v>
      </c>
      <c r="C20" s="154"/>
      <c r="D20" s="154"/>
      <c r="E20" s="154"/>
      <c r="F20" s="155"/>
      <c r="G20" s="117" t="s">
        <v>34</v>
      </c>
      <c r="H20" s="118" t="s">
        <v>35</v>
      </c>
      <c r="I20" s="118" t="s">
        <v>35</v>
      </c>
      <c r="J20" s="121"/>
      <c r="K20" s="122" t="s">
        <v>36</v>
      </c>
      <c r="L20" s="121"/>
      <c r="M20" s="117" t="s">
        <v>37</v>
      </c>
      <c r="N20" s="50"/>
      <c r="O20" s="133" t="s">
        <v>38</v>
      </c>
      <c r="P20" s="134"/>
      <c r="Q20" s="134"/>
      <c r="R20" s="134"/>
      <c r="S20" s="30"/>
      <c r="T20" s="30"/>
      <c r="U20" s="29"/>
    </row>
    <row r="21" spans="1:21" s="31" customFormat="1" ht="15">
      <c r="A21" s="51">
        <v>1</v>
      </c>
      <c r="B21" s="156" t="s">
        <v>39</v>
      </c>
      <c r="C21" s="157"/>
      <c r="D21" s="157"/>
      <c r="E21" s="157"/>
      <c r="F21" s="158"/>
      <c r="G21" s="119">
        <v>1</v>
      </c>
      <c r="H21" s="120" t="s">
        <v>40</v>
      </c>
      <c r="I21" s="120" t="s">
        <v>40</v>
      </c>
      <c r="J21" s="124"/>
      <c r="K21" s="53">
        <v>0</v>
      </c>
      <c r="L21" s="124"/>
      <c r="M21" s="123">
        <f>G21*K21*365</f>
        <v>0</v>
      </c>
      <c r="N21" s="50"/>
      <c r="O21" s="50"/>
      <c r="P21" s="50"/>
      <c r="Q21" s="50"/>
      <c r="R21" s="55"/>
      <c r="S21" s="32"/>
      <c r="T21" s="32"/>
      <c r="U21" s="34"/>
    </row>
    <row r="22" spans="1:21" s="31" customFormat="1" ht="15">
      <c r="A22" s="51">
        <v>2</v>
      </c>
      <c r="B22" s="156" t="s">
        <v>41</v>
      </c>
      <c r="C22" s="157"/>
      <c r="D22" s="157"/>
      <c r="E22" s="157"/>
      <c r="F22" s="158"/>
      <c r="G22" s="119">
        <v>5</v>
      </c>
      <c r="H22" s="120" t="s">
        <v>40</v>
      </c>
      <c r="I22" s="120" t="s">
        <v>40</v>
      </c>
      <c r="J22" s="124"/>
      <c r="K22" s="53">
        <v>0</v>
      </c>
      <c r="L22" s="124"/>
      <c r="M22" s="123">
        <f aca="true" t="shared" si="6" ref="M22">G22*K22*365</f>
        <v>0</v>
      </c>
      <c r="N22" s="50"/>
      <c r="O22" s="132"/>
      <c r="P22" s="132"/>
      <c r="Q22" s="132"/>
      <c r="R22" s="132"/>
      <c r="S22" s="32"/>
      <c r="T22" s="32"/>
      <c r="U22" s="34"/>
    </row>
    <row r="23" spans="1:21" s="31" customFormat="1" ht="49.2">
      <c r="A23" s="4"/>
      <c r="B23" s="56"/>
      <c r="C23" s="57"/>
      <c r="D23" s="57"/>
      <c r="E23" s="57"/>
      <c r="F23" s="58" t="s">
        <v>30</v>
      </c>
      <c r="G23" s="59">
        <f>SUM(G21:G22)</f>
        <v>6</v>
      </c>
      <c r="H23" s="60"/>
      <c r="I23" s="61"/>
      <c r="J23" s="62"/>
      <c r="K23" s="61" t="s">
        <v>42</v>
      </c>
      <c r="L23" s="62"/>
      <c r="M23" s="128">
        <f>SUM(M21:M22)</f>
        <v>0</v>
      </c>
      <c r="N23" s="63"/>
      <c r="O23" s="132" t="s">
        <v>60</v>
      </c>
      <c r="P23" s="132"/>
      <c r="Q23" s="132"/>
      <c r="R23" s="132"/>
      <c r="S23" s="39"/>
      <c r="T23" s="60"/>
      <c r="U23" s="40"/>
    </row>
    <row r="24" spans="1:21" s="31" customFormat="1" ht="18">
      <c r="A24" s="4"/>
      <c r="B24" s="56"/>
      <c r="C24" s="57"/>
      <c r="D24" s="57"/>
      <c r="E24" s="57"/>
      <c r="F24" s="10"/>
      <c r="G24" s="12"/>
      <c r="H24" s="12"/>
      <c r="I24" s="12"/>
      <c r="J24" s="12"/>
      <c r="K24" s="37"/>
      <c r="L24" s="37"/>
      <c r="M24" s="37"/>
      <c r="N24" s="35"/>
      <c r="O24" s="132"/>
      <c r="P24" s="132"/>
      <c r="Q24" s="132"/>
      <c r="R24" s="132"/>
      <c r="S24" s="36"/>
      <c r="T24" s="12"/>
      <c r="U24" s="41"/>
    </row>
    <row r="25" spans="1:21" s="31" customFormat="1" ht="18">
      <c r="A25" s="4"/>
      <c r="B25" s="56"/>
      <c r="C25" s="57"/>
      <c r="D25" s="57"/>
      <c r="E25" s="57"/>
      <c r="F25" s="10"/>
      <c r="G25" s="12"/>
      <c r="H25" s="60"/>
      <c r="I25" s="60"/>
      <c r="J25" s="10"/>
      <c r="K25" s="36"/>
      <c r="L25" s="37"/>
      <c r="M25" s="37"/>
      <c r="N25" s="35"/>
      <c r="O25" s="132"/>
      <c r="P25" s="132"/>
      <c r="Q25" s="132"/>
      <c r="R25" s="132"/>
      <c r="S25" s="36"/>
      <c r="T25" s="64"/>
      <c r="U25" s="41"/>
    </row>
    <row r="26" spans="1:21" s="31" customFormat="1" ht="27.6">
      <c r="A26" s="65" t="s">
        <v>0</v>
      </c>
      <c r="B26" s="147" t="s">
        <v>43</v>
      </c>
      <c r="C26" s="147"/>
      <c r="D26" s="147"/>
      <c r="E26" s="147"/>
      <c r="F26" s="147"/>
      <c r="G26" s="125" t="s">
        <v>44</v>
      </c>
      <c r="H26" s="118" t="s">
        <v>35</v>
      </c>
      <c r="I26" s="118" t="s">
        <v>35</v>
      </c>
      <c r="J26" s="117"/>
      <c r="K26" s="122" t="s">
        <v>36</v>
      </c>
      <c r="L26" s="117"/>
      <c r="M26" s="117" t="s">
        <v>37</v>
      </c>
      <c r="O26" s="30"/>
      <c r="R26" s="42"/>
      <c r="S26" s="30"/>
      <c r="T26" s="66" t="s">
        <v>35</v>
      </c>
      <c r="U26" s="29"/>
    </row>
    <row r="27" spans="1:21" s="31" customFormat="1" ht="18">
      <c r="A27" s="67">
        <v>1</v>
      </c>
      <c r="B27" s="148" t="s">
        <v>45</v>
      </c>
      <c r="C27" s="148"/>
      <c r="D27" s="148"/>
      <c r="E27" s="148"/>
      <c r="F27" s="148"/>
      <c r="G27" s="119">
        <v>19</v>
      </c>
      <c r="H27" s="126" t="s">
        <v>40</v>
      </c>
      <c r="I27" s="126" t="s">
        <v>40</v>
      </c>
      <c r="J27" s="123"/>
      <c r="K27" s="53">
        <v>0</v>
      </c>
      <c r="L27" s="123"/>
      <c r="M27" s="123">
        <f>G27*K27</f>
        <v>0</v>
      </c>
      <c r="N27" s="33"/>
      <c r="O27" s="43"/>
      <c r="P27" s="33"/>
      <c r="Q27" s="39"/>
      <c r="R27" s="70"/>
      <c r="S27" s="43"/>
      <c r="T27" s="71" t="s">
        <v>40</v>
      </c>
      <c r="U27" s="34"/>
    </row>
    <row r="28" spans="1:21" s="31" customFormat="1" ht="18">
      <c r="A28" s="67">
        <v>2</v>
      </c>
      <c r="B28" s="148" t="s">
        <v>46</v>
      </c>
      <c r="C28" s="148"/>
      <c r="D28" s="148"/>
      <c r="E28" s="148"/>
      <c r="F28" s="148"/>
      <c r="G28" s="119">
        <v>19</v>
      </c>
      <c r="H28" s="126" t="s">
        <v>40</v>
      </c>
      <c r="I28" s="126" t="s">
        <v>40</v>
      </c>
      <c r="J28" s="123"/>
      <c r="K28" s="53">
        <v>0</v>
      </c>
      <c r="L28" s="123"/>
      <c r="M28" s="123">
        <f aca="true" t="shared" si="7" ref="M28:M29">G28*K28</f>
        <v>0</v>
      </c>
      <c r="N28" s="33"/>
      <c r="O28" s="43"/>
      <c r="P28" s="33"/>
      <c r="Q28" s="39"/>
      <c r="R28" s="70"/>
      <c r="S28" s="43"/>
      <c r="T28" s="71" t="s">
        <v>40</v>
      </c>
      <c r="U28" s="34"/>
    </row>
    <row r="29" spans="1:21" s="31" customFormat="1" ht="18" customHeight="1" hidden="1">
      <c r="A29" s="67">
        <v>4</v>
      </c>
      <c r="B29" s="148" t="s">
        <v>47</v>
      </c>
      <c r="C29" s="148"/>
      <c r="D29" s="148"/>
      <c r="E29" s="148"/>
      <c r="F29" s="148"/>
      <c r="G29" s="52">
        <v>4</v>
      </c>
      <c r="H29" s="68" t="s">
        <v>40</v>
      </c>
      <c r="I29" s="68" t="s">
        <v>40</v>
      </c>
      <c r="J29" s="69"/>
      <c r="K29" s="53">
        <v>0</v>
      </c>
      <c r="L29" s="69"/>
      <c r="M29" s="54">
        <f t="shared" si="7"/>
        <v>0</v>
      </c>
      <c r="N29" s="33"/>
      <c r="O29" s="43"/>
      <c r="P29" s="33"/>
      <c r="Q29" s="39"/>
      <c r="R29" s="70"/>
      <c r="S29" s="43"/>
      <c r="T29" s="71" t="s">
        <v>40</v>
      </c>
      <c r="U29" s="34"/>
    </row>
    <row r="30" spans="1:21" s="31" customFormat="1" ht="18" customHeight="1" hidden="1">
      <c r="A30" s="4"/>
      <c r="B30" s="56"/>
      <c r="C30" s="57"/>
      <c r="D30" s="57"/>
      <c r="E30" s="57"/>
      <c r="F30" s="72" t="s">
        <v>30</v>
      </c>
      <c r="G30" s="73">
        <f>SUM(G27:G29)</f>
        <v>42</v>
      </c>
      <c r="H30" s="60"/>
      <c r="I30" s="74"/>
      <c r="J30" s="75"/>
      <c r="K30" s="74" t="s">
        <v>48</v>
      </c>
      <c r="L30" s="75"/>
      <c r="M30" s="76">
        <f>SUM(M27:M29)</f>
        <v>0</v>
      </c>
      <c r="N30" s="35"/>
      <c r="O30" s="39"/>
      <c r="P30" s="39"/>
      <c r="Q30" s="36"/>
      <c r="R30" s="38"/>
      <c r="S30" s="39"/>
      <c r="T30" s="77"/>
      <c r="U30" s="40"/>
    </row>
    <row r="31" spans="1:21" s="31" customFormat="1" ht="36" customHeight="1" hidden="1">
      <c r="A31" s="4" t="s">
        <v>49</v>
      </c>
      <c r="B31" s="56"/>
      <c r="C31" s="57"/>
      <c r="D31" s="57"/>
      <c r="E31" s="57"/>
      <c r="F31" s="13"/>
      <c r="G31" s="12"/>
      <c r="H31" s="12"/>
      <c r="I31" s="12"/>
      <c r="J31" s="12"/>
      <c r="K31" s="37"/>
      <c r="L31" s="37"/>
      <c r="M31" s="37"/>
      <c r="N31" s="35"/>
      <c r="O31" s="39"/>
      <c r="P31" s="39"/>
      <c r="Q31" s="36"/>
      <c r="R31" s="36"/>
      <c r="S31" s="36"/>
      <c r="T31" s="36"/>
      <c r="U31" s="41"/>
    </row>
    <row r="32" spans="1:21" s="31" customFormat="1" ht="18" customHeight="1" hidden="1">
      <c r="A32" s="4"/>
      <c r="B32" s="56"/>
      <c r="C32" s="57"/>
      <c r="D32" s="57"/>
      <c r="E32" s="57"/>
      <c r="F32" s="13"/>
      <c r="G32" s="12"/>
      <c r="H32" s="12"/>
      <c r="I32" s="12"/>
      <c r="J32" s="12"/>
      <c r="K32" s="37"/>
      <c r="L32" s="37"/>
      <c r="M32" s="37"/>
      <c r="N32" s="35"/>
      <c r="O32" s="39"/>
      <c r="P32" s="39"/>
      <c r="Q32" s="36"/>
      <c r="R32" s="36"/>
      <c r="S32" s="36"/>
      <c r="T32" s="36"/>
      <c r="U32" s="41"/>
    </row>
    <row r="33" spans="1:21" s="31" customFormat="1" ht="14.4" customHeight="1" hidden="1">
      <c r="A33" s="150" t="s">
        <v>38</v>
      </c>
      <c r="B33" s="151"/>
      <c r="C33" s="151"/>
      <c r="D33" s="151"/>
      <c r="E33" s="57"/>
      <c r="F33" s="13"/>
      <c r="G33" s="12"/>
      <c r="H33" s="12"/>
      <c r="I33" s="12"/>
      <c r="J33" s="12"/>
      <c r="K33" s="37"/>
      <c r="L33" s="37"/>
      <c r="M33" s="37"/>
      <c r="N33" s="35"/>
      <c r="O33" s="39"/>
      <c r="P33" s="39"/>
      <c r="Q33" s="36"/>
      <c r="R33" s="36"/>
      <c r="S33" s="36"/>
      <c r="T33" s="36"/>
      <c r="U33" s="41"/>
    </row>
    <row r="34" spans="1:21" s="31" customFormat="1" ht="14.4" customHeight="1" hidden="1">
      <c r="A34" s="4"/>
      <c r="B34" s="4"/>
      <c r="C34" s="4"/>
      <c r="D34" s="4"/>
      <c r="E34" s="57"/>
      <c r="F34" s="13"/>
      <c r="G34" s="12"/>
      <c r="H34" s="12"/>
      <c r="I34" s="12"/>
      <c r="J34" s="12"/>
      <c r="K34" s="37"/>
      <c r="L34" s="37"/>
      <c r="M34" s="37"/>
      <c r="N34" s="35"/>
      <c r="O34" s="39"/>
      <c r="P34" s="39"/>
      <c r="Q34" s="36"/>
      <c r="R34" s="36"/>
      <c r="S34" s="36"/>
      <c r="T34" s="36"/>
      <c r="U34" s="41"/>
    </row>
    <row r="35" spans="1:10" s="31" customFormat="1" ht="37.5" customHeight="1" hidden="1">
      <c r="A35" s="4"/>
      <c r="B35" s="56"/>
      <c r="C35" s="57"/>
      <c r="D35" s="57"/>
      <c r="E35" s="57"/>
      <c r="F35" s="57"/>
      <c r="G35"/>
      <c r="H35"/>
      <c r="I35"/>
      <c r="J35"/>
    </row>
    <row r="36" spans="1:10" s="31" customFormat="1" ht="37.5" customHeight="1" hidden="1">
      <c r="A36" s="4"/>
      <c r="B36" s="56"/>
      <c r="C36" s="57"/>
      <c r="D36" s="57"/>
      <c r="E36" s="57"/>
      <c r="F36" s="57"/>
      <c r="G36"/>
      <c r="H36"/>
      <c r="I36"/>
      <c r="J36"/>
    </row>
    <row r="37" spans="1:21" s="31" customFormat="1" ht="37.5" customHeight="1" hidden="1">
      <c r="A37" s="4"/>
      <c r="B37" s="149" t="s">
        <v>50</v>
      </c>
      <c r="C37" s="149"/>
      <c r="D37" s="149"/>
      <c r="E37"/>
      <c r="F37"/>
      <c r="G37" s="4"/>
      <c r="H37" s="4"/>
      <c r="I37" s="78"/>
      <c r="J37" s="78"/>
      <c r="K37" s="35"/>
      <c r="L37" s="35"/>
      <c r="M37" s="35"/>
      <c r="N37" s="35"/>
      <c r="O37" s="39"/>
      <c r="P37" s="39"/>
      <c r="Q37" s="39"/>
      <c r="R37" s="39"/>
      <c r="S37" s="44"/>
      <c r="T37" s="45"/>
      <c r="U37" s="45"/>
    </row>
    <row r="38" spans="1:21" s="31" customFormat="1" ht="37.5" customHeight="1" hidden="1">
      <c r="A38" s="4"/>
      <c r="B38" s="145" t="s">
        <v>51</v>
      </c>
      <c r="C38" s="146"/>
      <c r="D38" s="79">
        <f>U17</f>
        <v>0</v>
      </c>
      <c r="E38"/>
      <c r="F38"/>
      <c r="G38" s="4"/>
      <c r="H38" s="4"/>
      <c r="I38" s="78"/>
      <c r="J38" s="78"/>
      <c r="K38" s="35"/>
      <c r="L38" s="35"/>
      <c r="M38" s="46"/>
      <c r="N38" s="46"/>
      <c r="O38" s="46"/>
      <c r="P38" s="46"/>
      <c r="Q38" s="39"/>
      <c r="R38" s="39"/>
      <c r="S38" s="44"/>
      <c r="T38" s="45"/>
      <c r="U38" s="45"/>
    </row>
    <row r="39" spans="1:21" s="31" customFormat="1" ht="37.5" customHeight="1" hidden="1">
      <c r="A39" s="4"/>
      <c r="B39" s="145" t="s">
        <v>52</v>
      </c>
      <c r="C39" s="146"/>
      <c r="D39" s="79">
        <f>U23</f>
        <v>0</v>
      </c>
      <c r="E39"/>
      <c r="F39"/>
      <c r="G39" s="4"/>
      <c r="H39" s="4"/>
      <c r="I39" s="78"/>
      <c r="J39" s="78"/>
      <c r="K39" s="35"/>
      <c r="L39" s="35"/>
      <c r="M39" s="46"/>
      <c r="N39" s="46"/>
      <c r="O39" s="46"/>
      <c r="P39" s="46"/>
      <c r="Q39" s="39"/>
      <c r="R39" s="39"/>
      <c r="S39" s="44"/>
      <c r="T39" s="45"/>
      <c r="U39" s="45"/>
    </row>
    <row r="40" spans="1:21" s="31" customFormat="1" ht="37.5" customHeight="1" hidden="1">
      <c r="A40" s="4"/>
      <c r="B40" s="145" t="s">
        <v>53</v>
      </c>
      <c r="C40" s="146"/>
      <c r="D40" s="79">
        <f>U30</f>
        <v>0</v>
      </c>
      <c r="E40"/>
      <c r="F40"/>
      <c r="G40" s="4"/>
      <c r="H40" s="4"/>
      <c r="I40" s="78"/>
      <c r="J40" s="78"/>
      <c r="K40" s="35"/>
      <c r="L40" s="35"/>
      <c r="M40" s="46"/>
      <c r="N40" s="46"/>
      <c r="O40" s="46"/>
      <c r="P40" s="46"/>
      <c r="Q40" s="39"/>
      <c r="R40" s="39"/>
      <c r="S40" s="44"/>
      <c r="T40" s="45"/>
      <c r="U40" s="45"/>
    </row>
    <row r="41" spans="1:21" s="31" customFormat="1" ht="37.2">
      <c r="A41" s="4"/>
      <c r="B41" s="56"/>
      <c r="C41" s="57"/>
      <c r="D41" s="57"/>
      <c r="E41" s="57"/>
      <c r="F41" s="72" t="s">
        <v>30</v>
      </c>
      <c r="G41" s="59">
        <v>19</v>
      </c>
      <c r="H41" s="60"/>
      <c r="I41" s="74"/>
      <c r="J41" s="75"/>
      <c r="K41" s="74" t="s">
        <v>48</v>
      </c>
      <c r="L41" s="75"/>
      <c r="M41" s="129">
        <f>SUM(M27:M28)</f>
        <v>0</v>
      </c>
      <c r="N41" s="35"/>
      <c r="O41" s="39"/>
      <c r="P41" s="39"/>
      <c r="Q41" s="39"/>
      <c r="R41" s="39"/>
      <c r="S41" s="44"/>
      <c r="T41" s="35"/>
      <c r="U41" s="35"/>
    </row>
    <row r="42" spans="1:21" s="31" customFormat="1" ht="18">
      <c r="A42" s="4"/>
      <c r="B42" s="56"/>
      <c r="C42" s="57"/>
      <c r="D42" s="57"/>
      <c r="E42" s="57"/>
      <c r="F42" s="10"/>
      <c r="G42" s="115"/>
      <c r="H42" s="60"/>
      <c r="I42" s="113"/>
      <c r="J42" s="114"/>
      <c r="K42" s="113"/>
      <c r="L42" s="114"/>
      <c r="M42" s="114"/>
      <c r="N42" s="35"/>
      <c r="O42" s="39"/>
      <c r="P42" s="39"/>
      <c r="Q42" s="39"/>
      <c r="R42" s="39"/>
      <c r="S42" s="44"/>
      <c r="T42" s="35"/>
      <c r="U42" s="35"/>
    </row>
    <row r="43" spans="1:21" s="31" customFormat="1" ht="15">
      <c r="A43" s="67">
        <v>1</v>
      </c>
      <c r="B43" s="116" t="s">
        <v>54</v>
      </c>
      <c r="C43" s="116"/>
      <c r="D43" s="116"/>
      <c r="E43" s="116"/>
      <c r="F43" s="116"/>
      <c r="G43" s="127">
        <f>Q17</f>
        <v>0</v>
      </c>
      <c r="H43"/>
      <c r="I43"/>
      <c r="J43"/>
      <c r="Q43" s="140"/>
      <c r="R43" s="140"/>
      <c r="S43" s="140"/>
      <c r="T43" s="140"/>
      <c r="U43" s="140"/>
    </row>
    <row r="44" spans="1:21" s="31" customFormat="1" ht="15">
      <c r="A44" s="67">
        <v>2</v>
      </c>
      <c r="B44" s="82" t="s">
        <v>55</v>
      </c>
      <c r="C44" s="82"/>
      <c r="D44" s="82"/>
      <c r="E44" s="82"/>
      <c r="F44" s="83"/>
      <c r="G44" s="127">
        <f>M23</f>
        <v>0</v>
      </c>
      <c r="H44"/>
      <c r="I44"/>
      <c r="J44"/>
      <c r="O44" s="35"/>
      <c r="P44" s="47"/>
      <c r="Q44" s="131"/>
      <c r="R44" s="35"/>
      <c r="S44" s="47"/>
      <c r="T44" s="47"/>
      <c r="U44" s="28"/>
    </row>
    <row r="45" spans="1:21" s="31" customFormat="1" ht="15">
      <c r="A45" s="67">
        <v>3</v>
      </c>
      <c r="B45" s="80" t="s">
        <v>53</v>
      </c>
      <c r="C45" s="80"/>
      <c r="D45" s="80"/>
      <c r="E45" s="80"/>
      <c r="F45" s="81"/>
      <c r="G45" s="127">
        <f>M41</f>
        <v>0</v>
      </c>
      <c r="H45" s="28"/>
      <c r="I45"/>
      <c r="J45"/>
      <c r="O45" s="35"/>
      <c r="P45" s="47"/>
      <c r="Q45" s="131"/>
      <c r="R45" s="35"/>
      <c r="S45" s="47"/>
      <c r="T45" s="47"/>
      <c r="U45" s="28"/>
    </row>
    <row r="46" spans="1:21" s="31" customFormat="1" ht="15">
      <c r="A46" s="67">
        <v>4</v>
      </c>
      <c r="B46" s="80" t="s">
        <v>56</v>
      </c>
      <c r="C46" s="80"/>
      <c r="D46" s="80"/>
      <c r="E46" s="80"/>
      <c r="F46" s="81"/>
      <c r="G46" s="127">
        <f>SUM(G43:G45)</f>
        <v>0</v>
      </c>
      <c r="H46" s="28"/>
      <c r="I46"/>
      <c r="J46"/>
      <c r="O46" s="35"/>
      <c r="P46" s="47"/>
      <c r="Q46" s="131"/>
      <c r="R46" s="35"/>
      <c r="S46" s="47"/>
      <c r="T46" s="47"/>
      <c r="U46" s="28"/>
    </row>
    <row r="47" spans="1:21" s="31" customFormat="1" ht="15">
      <c r="A47" s="67">
        <v>5</v>
      </c>
      <c r="B47" s="80" t="s">
        <v>57</v>
      </c>
      <c r="C47" s="80"/>
      <c r="D47" s="80"/>
      <c r="E47" s="80"/>
      <c r="F47" s="81"/>
      <c r="G47" s="127">
        <f>G46*1.23</f>
        <v>0</v>
      </c>
      <c r="H47" s="28"/>
      <c r="I47"/>
      <c r="J47"/>
      <c r="O47" s="35"/>
      <c r="P47" s="47"/>
      <c r="Q47" s="131"/>
      <c r="R47" s="35"/>
      <c r="S47" s="47"/>
      <c r="T47" s="47"/>
      <c r="U47" s="28"/>
    </row>
    <row r="48" spans="1:21" s="31" customFormat="1" ht="15">
      <c r="A48" s="35"/>
      <c r="B48" s="47"/>
      <c r="C48" s="47"/>
      <c r="D48" s="47"/>
      <c r="E48" s="47"/>
      <c r="F48" s="47"/>
      <c r="G48" s="28"/>
      <c r="H48" s="28"/>
      <c r="I48"/>
      <c r="J48"/>
      <c r="O48" s="35"/>
      <c r="P48" s="47"/>
      <c r="Q48" s="131"/>
      <c r="R48" s="35"/>
      <c r="S48" s="47"/>
      <c r="T48" s="47"/>
      <c r="U48" s="28"/>
    </row>
  </sheetData>
  <mergeCells count="39">
    <mergeCell ref="A1:Q1"/>
    <mergeCell ref="B20:F20"/>
    <mergeCell ref="B21:F21"/>
    <mergeCell ref="B22:F22"/>
    <mergeCell ref="E4:E5"/>
    <mergeCell ref="F4:F5"/>
    <mergeCell ref="M2:Q2"/>
    <mergeCell ref="A2:A5"/>
    <mergeCell ref="B2:F3"/>
    <mergeCell ref="G3:I3"/>
    <mergeCell ref="G2:L2"/>
    <mergeCell ref="M17:P17"/>
    <mergeCell ref="J3:J5"/>
    <mergeCell ref="Q3:Q5"/>
    <mergeCell ref="B4:B5"/>
    <mergeCell ref="C4:C5"/>
    <mergeCell ref="B38:C38"/>
    <mergeCell ref="B39:C39"/>
    <mergeCell ref="B40:C40"/>
    <mergeCell ref="B26:F26"/>
    <mergeCell ref="B27:F27"/>
    <mergeCell ref="B28:F28"/>
    <mergeCell ref="B37:D37"/>
    <mergeCell ref="B29:F29"/>
    <mergeCell ref="A33:D33"/>
    <mergeCell ref="D4:D5"/>
    <mergeCell ref="I4:I5"/>
    <mergeCell ref="G4:G5"/>
    <mergeCell ref="K3:K5"/>
    <mergeCell ref="L3:L5"/>
    <mergeCell ref="Q44:Q48"/>
    <mergeCell ref="O23:R25"/>
    <mergeCell ref="O20:R20"/>
    <mergeCell ref="O22:R22"/>
    <mergeCell ref="M3:M5"/>
    <mergeCell ref="N3:N5"/>
    <mergeCell ref="O3:O5"/>
    <mergeCell ref="P3:P5"/>
    <mergeCell ref="Q43:U43"/>
  </mergeCells>
  <printOptions/>
  <pageMargins left="0.25" right="0.25" top="0.75" bottom="0.75" header="0.3" footer="0.3"/>
  <pageSetup fitToHeight="1" fitToWidth="1" horizontalDpi="600" verticalDpi="600" orientation="landscape" paperSize="9" scale="35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C7D874BE778D46AA1C9D70B1EB3622" ma:contentTypeVersion="3" ma:contentTypeDescription="Utwórz nowy dokument." ma:contentTypeScope="" ma:versionID="6b982b0322e7c5b8475abed71479b251">
  <xsd:schema xmlns:xsd="http://www.w3.org/2001/XMLSchema" xmlns:xs="http://www.w3.org/2001/XMLSchema" xmlns:p="http://schemas.microsoft.com/office/2006/metadata/properties" xmlns:ns2="862f0b48-c34b-4786-92df-6bdb544c2ad9" targetNamespace="http://schemas.microsoft.com/office/2006/metadata/properties" ma:root="true" ma:fieldsID="12c41df9ceff5766497b42662cc2ef11" ns2:_="">
    <xsd:import namespace="862f0b48-c34b-4786-92df-6bdb544c2a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f0b48-c34b-4786-92df-6bdb544c2a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A7C99-6809-4E25-89B9-E624439C25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5EF564-F3A3-4F13-94EB-CAF5DD184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55D45C-82C3-4DF7-A0F6-0CD6549C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f0b48-c34b-4786-92df-6bdb544c2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Kosałka–Nadkańska | Łukasiewicz – KIT</cp:lastModifiedBy>
  <dcterms:created xsi:type="dcterms:W3CDTF">2023-06-21T06:01:53Z</dcterms:created>
  <dcterms:modified xsi:type="dcterms:W3CDTF">2024-06-04T11:00:00Z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0x010100F3C7D874BE778D46AA1C9D70B1EB3622</vt:lpwstr>
  </property>
</Properties>
</file>